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IRPublic\Earnings\2025\Q4\XPLR\"/>
    </mc:Choice>
  </mc:AlternateContent>
  <xr:revisionPtr revIDLastSave="0" documentId="8_{E55E5426-3C2F-4165-804F-73207CA4BB53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INCOME_STATEMENT" sheetId="5" r:id="rId1"/>
    <sheet name="BALANCE_SHEET" sheetId="7" r:id="rId2"/>
    <sheet name="CASH_FLOW" sheetId="9" r:id="rId3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9" l="1"/>
  <c r="B47" i="9"/>
  <c r="D33" i="9"/>
  <c r="B33" i="9"/>
  <c r="D25" i="9"/>
  <c r="B25" i="9"/>
  <c r="B33" i="7"/>
  <c r="D47" i="7"/>
  <c r="B47" i="7"/>
  <c r="D40" i="7"/>
  <c r="B40" i="7"/>
  <c r="D33" i="7"/>
  <c r="D23" i="7"/>
  <c r="B23" i="7"/>
  <c r="D15" i="7"/>
  <c r="B15" i="7"/>
  <c r="B61" i="5"/>
  <c r="B67" i="5" s="1"/>
  <c r="D61" i="5"/>
  <c r="D67" i="5" s="1"/>
  <c r="H61" i="5"/>
  <c r="H67" i="5" s="1"/>
  <c r="F61" i="5"/>
  <c r="F67" i="5" s="1"/>
  <c r="B15" i="5"/>
  <c r="B17" i="5" s="1"/>
  <c r="H35" i="5"/>
  <c r="F35" i="5"/>
  <c r="D35" i="5"/>
  <c r="B35" i="5"/>
  <c r="H23" i="5"/>
  <c r="F23" i="5"/>
  <c r="D23" i="5"/>
  <c r="B23" i="5"/>
  <c r="H15" i="5"/>
  <c r="H17" i="5" s="1"/>
  <c r="F15" i="5"/>
  <c r="F17" i="5" s="1"/>
  <c r="D15" i="5"/>
  <c r="D17" i="5" s="1"/>
  <c r="B48" i="9" l="1"/>
  <c r="B50" i="9" s="1"/>
  <c r="B24" i="7"/>
  <c r="D24" i="7"/>
  <c r="D41" i="7"/>
  <c r="D48" i="7" s="1"/>
  <c r="H24" i="5"/>
  <c r="H26" i="5" s="1"/>
  <c r="H28" i="5" s="1"/>
  <c r="H30" i="5" s="1"/>
  <c r="D24" i="5"/>
  <c r="D26" i="5" s="1"/>
  <c r="D28" i="5" s="1"/>
  <c r="D30" i="5" s="1"/>
  <c r="D48" i="9"/>
  <c r="D50" i="9" s="1"/>
  <c r="B41" i="7"/>
  <c r="B48" i="7" s="1"/>
  <c r="F24" i="5"/>
  <c r="F26" i="5" s="1"/>
  <c r="F28" i="5" s="1"/>
  <c r="F30" i="5" s="1"/>
  <c r="B24" i="5"/>
  <c r="B26" i="5" s="1"/>
  <c r="B28" i="5" s="1"/>
  <c r="B30" i="5" s="1"/>
</calcChain>
</file>

<file path=xl/sharedStrings.xml><?xml version="1.0" encoding="utf-8"?>
<sst xmlns="http://schemas.openxmlformats.org/spreadsheetml/2006/main" count="173" uniqueCount="136">
  <si>
    <t/>
  </si>
  <si>
    <t>CONDENSED CONSOLIDATED STATEMENTS OF INCOME (LOSS)</t>
  </si>
  <si>
    <t>(millions, except per unit amounts)</t>
  </si>
  <si>
    <t>(unaudited)</t>
  </si>
  <si>
    <t>Three Months Ended</t>
  </si>
  <si>
    <t>OPERATING REVENUES</t>
  </si>
  <si>
    <t>OPERATING EXPENSES</t>
  </si>
  <si>
    <t>Operations and maintenance</t>
  </si>
  <si>
    <t>Depreciation and amortization</t>
  </si>
  <si>
    <t>OTHER INCOME (DEDUCTIONS)</t>
  </si>
  <si>
    <t>Interest expense</t>
  </si>
  <si>
    <t>From continuing operations</t>
  </si>
  <si>
    <t>From discontinued operations</t>
  </si>
  <si>
    <t>__________________________</t>
  </si>
  <si>
    <t>(millions)</t>
  </si>
  <si>
    <t>Add back:</t>
  </si>
  <si>
    <t>Discontinued operations</t>
  </si>
  <si>
    <t>Adjusted EBITDA</t>
  </si>
  <si>
    <t>Cash interest paid</t>
  </si>
  <si>
    <t>CONDENSED CONSOLIDATED BALANCE SHEETS</t>
  </si>
  <si>
    <t>ASSETS</t>
  </si>
  <si>
    <t>Current assets:</t>
  </si>
  <si>
    <t>Cash and cash equivalents</t>
  </si>
  <si>
    <t>Accounts receivable</t>
  </si>
  <si>
    <t>Other receivables</t>
  </si>
  <si>
    <t>Due from related parties</t>
  </si>
  <si>
    <t>Inventory</t>
  </si>
  <si>
    <t>Other</t>
  </si>
  <si>
    <t>Total current assets</t>
  </si>
  <si>
    <t>Other assets:</t>
  </si>
  <si>
    <t>Goodwill</t>
  </si>
  <si>
    <t>Investments in equity method investees</t>
  </si>
  <si>
    <t>Total other assets</t>
  </si>
  <si>
    <t>TOTAL ASSETS</t>
  </si>
  <si>
    <t>LIABILITIES AND EQUITY</t>
  </si>
  <si>
    <t>Current liabilities:</t>
  </si>
  <si>
    <t>Accounts payable and accrued expenses</t>
  </si>
  <si>
    <t>Due to related parties</t>
  </si>
  <si>
    <t>Current portion of long-term debt</t>
  </si>
  <si>
    <t>Accrued interest</t>
  </si>
  <si>
    <t>Accrued property taxes</t>
  </si>
  <si>
    <t>Total current liabilities</t>
  </si>
  <si>
    <t>Other liabilities and deferred credits:</t>
  </si>
  <si>
    <t>Long-term debt</t>
  </si>
  <si>
    <t>Asset retirement obligations</t>
  </si>
  <si>
    <t>Total other liabilities and deferred credits</t>
  </si>
  <si>
    <t>TOTAL LIABILITIES</t>
  </si>
  <si>
    <t>COMMITMENTS AND CONTINGENCIES</t>
  </si>
  <si>
    <t>EQUITY</t>
  </si>
  <si>
    <t>Accumulated other comprehensive loss</t>
  </si>
  <si>
    <t>Noncontrolling interests</t>
  </si>
  <si>
    <t>TOTAL EQUITY</t>
  </si>
  <si>
    <t>TOTAL LIABILITIES AND EQUITY</t>
  </si>
  <si>
    <t>CONDENSED CONSOLIDATED STATEMENTS OF CASH FLOWS</t>
  </si>
  <si>
    <t>CASH FLOWS FROM OPERATING ACTIVITIES</t>
  </si>
  <si>
    <t>Change in value of derivative contracts</t>
  </si>
  <si>
    <t>Deferred income taxes</t>
  </si>
  <si>
    <t>Changes in operating assets and liabilities:</t>
  </si>
  <si>
    <t>Current assets</t>
  </si>
  <si>
    <t>Noncurrent assets</t>
  </si>
  <si>
    <t>Current liabilities</t>
  </si>
  <si>
    <t>Noncurrent liabilities</t>
  </si>
  <si>
    <t>Net cash provided by operating activities</t>
  </si>
  <si>
    <t>CASH FLOWS FROM INVESTING ACTIVITIES</t>
  </si>
  <si>
    <t>Capital expenditures and other investments</t>
  </si>
  <si>
    <t>Reimbursements from related parties for capital expenditures</t>
  </si>
  <si>
    <t>CASH FLOWS FROM FINANCING ACTIVITIES</t>
  </si>
  <si>
    <t>Issuances of long-term debt, including premiums and discounts</t>
  </si>
  <si>
    <t>Retirements of long-term debt</t>
  </si>
  <si>
    <t>Debt issuance costs</t>
  </si>
  <si>
    <t>Partner contributions</t>
  </si>
  <si>
    <t>Partner distributions</t>
  </si>
  <si>
    <t>Payments to Class B noncontrolling interest investors</t>
  </si>
  <si>
    <t>Buyout of Class B noncontrolling interest investors</t>
  </si>
  <si>
    <t>Proceeds from differential membership investors</t>
  </si>
  <si>
    <t>Payments to differential membership investors</t>
  </si>
  <si>
    <t>(a) Adjusted for impact of diluted securities</t>
  </si>
  <si>
    <t>Noncontrolling interests in Silver State, Star Moon Holdings, Emerald Breeze and Sunlight Renewables Holdings</t>
  </si>
  <si>
    <t>Equity in earnings of equity method investees, net of distributions received</t>
  </si>
  <si>
    <t>GAINS ON DISPOSAL OF BUSINESSES/ASSETS – NET</t>
  </si>
  <si>
    <t>Gains on disposal of businesses/assets – net</t>
  </si>
  <si>
    <t>Gains on disposal of businesses/asset – net</t>
  </si>
  <si>
    <t>XPLR INFRASTRUCTURE, LP</t>
  </si>
  <si>
    <t>December 31,</t>
  </si>
  <si>
    <t>Years Ended</t>
  </si>
  <si>
    <t>Goodwill impairment charge</t>
  </si>
  <si>
    <t>Total operating expenses – net</t>
  </si>
  <si>
    <t>Other – net</t>
  </si>
  <si>
    <t>Total other income (deductions) – net</t>
  </si>
  <si>
    <t>Weighted-average number of common units outstanding – basic</t>
  </si>
  <si>
    <t>Weighted-average number of common units outstanding – assuming dilution</t>
  </si>
  <si>
    <t>NET INCOME (LOSS) ATTRIBUTABLE TO XPLR</t>
  </si>
  <si>
    <r>
      <t>Earnings (loss) per common unit attributable to XPLR – basic and assuming dilution</t>
    </r>
    <r>
      <rPr>
        <vertAlign val="superscript"/>
        <sz val="10"/>
        <rFont val="Arial"/>
        <family val="2"/>
      </rPr>
      <t>(a)</t>
    </r>
    <r>
      <rPr>
        <sz val="10"/>
        <rFont val="Arial"/>
        <family val="2"/>
      </rPr>
      <t>:</t>
    </r>
  </si>
  <si>
    <t>Earnings (loss) per common unit attributable to XPLR – basic and assuming dilution</t>
  </si>
  <si>
    <t>OPERATING LOSS</t>
  </si>
  <si>
    <t>Equity in earnings (losses) of non-economic ownership interests</t>
  </si>
  <si>
    <t>LOSS BEFORE INCOME TAXES</t>
  </si>
  <si>
    <t>INCOME TAX BENEFIT</t>
  </si>
  <si>
    <t>LOSS FROM CONTINUING OPERATIONS</t>
  </si>
  <si>
    <t>Equity in losses (earnings) of non-economic ownership interests</t>
  </si>
  <si>
    <t>Amortization of intangible assets/liabilities – PPAs – net</t>
  </si>
  <si>
    <t>Property, plant and equipment – net</t>
  </si>
  <si>
    <t>Intangible assets – PPAs – net</t>
  </si>
  <si>
    <t>Intangible liabilities – PPAs – net</t>
  </si>
  <si>
    <t>Years Ended December 31,</t>
  </si>
  <si>
    <t>Intangible amortization – PPAs</t>
  </si>
  <si>
    <t>Proceeds from issuance of common units – net</t>
  </si>
  <si>
    <t>Payments from (to) related parties under CSCS agreement – net</t>
  </si>
  <si>
    <t>Net cash used in financing activities</t>
  </si>
  <si>
    <t>CASH, CASH EQUIVALENTS AND RESTRICTED CASH – BEGINNING OF YEAR</t>
  </si>
  <si>
    <t>CASH, CASH EQUIVALENTS AND RESTRICTED CASH – END OF YEAR</t>
  </si>
  <si>
    <t>Taxes other than income taxes and other</t>
  </si>
  <si>
    <t>Equity in earnings of equity method investees</t>
  </si>
  <si>
    <t>INCOME (LOSS) FROM DISCONTINUED OPERATIONS</t>
  </si>
  <si>
    <t>NET LOSS</t>
  </si>
  <si>
    <t>NET LOSS ATTRIBUTABLE TO NONCONTROLLING INTERESTS</t>
  </si>
  <si>
    <t>Net loss</t>
  </si>
  <si>
    <t>Tax credits - gross</t>
  </si>
  <si>
    <r>
      <t>Tax credits</t>
    </r>
    <r>
      <rPr>
        <vertAlign val="superscript"/>
        <sz val="10"/>
        <rFont val="Arial"/>
        <family val="2"/>
      </rPr>
      <t>(a)</t>
    </r>
  </si>
  <si>
    <t>Payments to Class B noncontrolling investors</t>
  </si>
  <si>
    <t>Payments to tax equity investors</t>
  </si>
  <si>
    <t>Capital maintenance and other</t>
  </si>
  <si>
    <t>Free cash flow before growth</t>
  </si>
  <si>
    <t>Assets held for sale</t>
  </si>
  <si>
    <t>Adjustments to reconcile net loss to net cash provided by operating activities:</t>
  </si>
  <si>
    <t>Equity in earnings (losses) of non-economic ownership interests, net of distributions received</t>
  </si>
  <si>
    <t>Proceeds from sale of equity method investments</t>
  </si>
  <si>
    <t>Distributions from non-economic ownership interests</t>
  </si>
  <si>
    <t>Net cash provided by investing activities</t>
  </si>
  <si>
    <t>Buyout of differential membership investors</t>
  </si>
  <si>
    <t>NET INCREASE IN CASH, CASH EQUIVALENTS, AND RESTRICTED CASH</t>
  </si>
  <si>
    <t>Common units (94.0 and 93.5 units issued and outstanding, respectively)</t>
  </si>
  <si>
    <t>Reconciliation of Net Loss to Adjusted EBITDA and Free Cash Flow Before Growth (FCFBG)</t>
  </si>
  <si>
    <t>(a) Includes the removal of the pre-tax allocation of production and investment tax credits to tax equity investors less proceeds from tax equity investors, the pre-tax adjustment for production and investment tax credits earned by XPLR Infrastructure and amortization of CITC.</t>
  </si>
  <si>
    <t>Depreciation and interest expense included within equity in earnings of equity method investees</t>
  </si>
  <si>
    <t>Income tax benefit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</si>
</sst>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.0_);_(* \(#,##0.0\);_(* &quot;-&quot;??_);_(@_)"/>
    <numFmt numFmtId="166" formatCode="_(* #,##0_);_(* \(#,##0\);_(* &quot;-&quot;??_);_(@_)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top"/>
    </xf>
    <xf numFmtId="44" fontId="5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60">
    <xf numFmtId="0" fontId="0" fillId="0" borderId="0" xfId="0">
      <alignment vertical="top"/>
    </xf>
    <xf numFmtId="0" fontId="1" fillId="0" borderId="0" xfId="0" applyFont="1">
      <alignment vertical="top"/>
    </xf>
    <xf numFmtId="0" fontId="1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3" fillId="0" borderId="0" xfId="0" applyFont="1">
      <alignment vertical="top"/>
    </xf>
    <xf numFmtId="0" fontId="1" fillId="2" borderId="0" xfId="0" applyFont="1" applyFill="1">
      <alignment vertical="top"/>
    </xf>
    <xf numFmtId="0" fontId="0" fillId="2" borderId="0" xfId="0" applyFill="1">
      <alignment vertical="top"/>
    </xf>
    <xf numFmtId="0" fontId="1" fillId="2" borderId="0" xfId="0" applyFont="1" applyFill="1" applyAlignment="1">
      <alignment horizontal="left" vertical="top" indent="1"/>
    </xf>
    <xf numFmtId="0" fontId="1" fillId="2" borderId="0" xfId="0" applyFont="1" applyFill="1" applyAlignment="1">
      <alignment horizontal="left" vertical="top" indent="2"/>
    </xf>
    <xf numFmtId="0" fontId="1" fillId="0" borderId="0" xfId="0" applyFont="1" applyAlignment="1">
      <alignment horizontal="left" vertical="top" indent="1"/>
    </xf>
    <xf numFmtId="0" fontId="1" fillId="0" borderId="0" xfId="0" applyFont="1" applyAlignment="1">
      <alignment horizontal="left" vertical="top" indent="2"/>
    </xf>
    <xf numFmtId="0" fontId="2" fillId="2" borderId="0" xfId="0" applyFont="1" applyFill="1">
      <alignment vertical="top"/>
    </xf>
    <xf numFmtId="0" fontId="1" fillId="0" borderId="1" xfId="0" applyFont="1" applyBorder="1" applyAlignment="1">
      <alignment horizontal="center" vertical="top"/>
    </xf>
    <xf numFmtId="0" fontId="3" fillId="2" borderId="0" xfId="0" applyFont="1" applyFill="1" applyAlignment="1">
      <alignment horizontal="left" vertical="top" indent="2"/>
    </xf>
    <xf numFmtId="0" fontId="1" fillId="2" borderId="0" xfId="0" applyFont="1" applyFill="1" applyAlignment="1">
      <alignment horizontal="left" vertical="top" indent="3"/>
    </xf>
    <xf numFmtId="0" fontId="3" fillId="0" borderId="0" xfId="0" applyFont="1" applyAlignment="1">
      <alignment horizontal="left" vertical="top" indent="2"/>
    </xf>
    <xf numFmtId="0" fontId="1" fillId="0" borderId="0" xfId="0" applyFont="1" applyAlignment="1">
      <alignment horizontal="left" vertical="top" indent="3"/>
    </xf>
    <xf numFmtId="0" fontId="3" fillId="0" borderId="0" xfId="0" applyFont="1" applyAlignment="1">
      <alignment horizontal="left" vertical="top" wrapText="1" indent="1"/>
    </xf>
    <xf numFmtId="0" fontId="2" fillId="0" borderId="0" xfId="0" applyFont="1">
      <alignment vertical="top"/>
    </xf>
    <xf numFmtId="44" fontId="1" fillId="2" borderId="0" xfId="1" applyFont="1" applyFill="1" applyAlignment="1">
      <alignment vertical="top"/>
    </xf>
    <xf numFmtId="44" fontId="1" fillId="2" borderId="3" xfId="1" applyFont="1" applyFill="1" applyBorder="1" applyAlignment="1">
      <alignment vertical="top"/>
    </xf>
    <xf numFmtId="43" fontId="1" fillId="0" borderId="0" xfId="1" applyNumberFormat="1" applyFont="1" applyFill="1" applyAlignment="1">
      <alignment vertical="top"/>
    </xf>
    <xf numFmtId="165" fontId="1" fillId="2" borderId="0" xfId="1" applyNumberFormat="1" applyFont="1" applyFill="1" applyAlignment="1">
      <alignment vertical="top"/>
    </xf>
    <xf numFmtId="165" fontId="1" fillId="0" borderId="0" xfId="1" applyNumberFormat="1" applyFont="1" applyFill="1" applyAlignment="1">
      <alignment vertical="top"/>
    </xf>
    <xf numFmtId="166" fontId="1" fillId="2" borderId="2" xfId="1" applyNumberFormat="1" applyFont="1" applyFill="1" applyBorder="1" applyAlignment="1">
      <alignment vertical="top"/>
    </xf>
    <xf numFmtId="166" fontId="1" fillId="2" borderId="0" xfId="1" applyNumberFormat="1" applyFont="1" applyFill="1" applyAlignment="1">
      <alignment vertical="top"/>
    </xf>
    <xf numFmtId="166" fontId="0" fillId="0" borderId="0" xfId="1" applyNumberFormat="1" applyFont="1" applyFill="1" applyAlignment="1">
      <alignment vertical="top"/>
    </xf>
    <xf numFmtId="166" fontId="1" fillId="0" borderId="0" xfId="1" applyNumberFormat="1" applyFont="1" applyFill="1" applyAlignment="1">
      <alignment vertical="top"/>
    </xf>
    <xf numFmtId="166" fontId="1" fillId="0" borderId="2" xfId="1" applyNumberFormat="1" applyFont="1" applyFill="1" applyBorder="1" applyAlignment="1">
      <alignment vertical="top"/>
    </xf>
    <xf numFmtId="166" fontId="1" fillId="2" borderId="1" xfId="1" applyNumberFormat="1" applyFont="1" applyFill="1" applyBorder="1" applyAlignment="1">
      <alignment vertical="top"/>
    </xf>
    <xf numFmtId="166" fontId="0" fillId="2" borderId="0" xfId="1" applyNumberFormat="1" applyFont="1" applyFill="1" applyAlignment="1">
      <alignment vertical="top"/>
    </xf>
    <xf numFmtId="166" fontId="1" fillId="0" borderId="1" xfId="1" applyNumberFormat="1" applyFont="1" applyFill="1" applyBorder="1" applyAlignment="1">
      <alignment vertical="top"/>
    </xf>
    <xf numFmtId="164" fontId="1" fillId="2" borderId="2" xfId="1" applyNumberFormat="1" applyFont="1" applyFill="1" applyBorder="1" applyAlignment="1">
      <alignment vertical="top"/>
    </xf>
    <xf numFmtId="164" fontId="1" fillId="2" borderId="0" xfId="1" applyNumberFormat="1" applyFont="1" applyFill="1" applyAlignment="1">
      <alignment vertical="top"/>
    </xf>
    <xf numFmtId="164" fontId="1" fillId="0" borderId="3" xfId="1" applyNumberFormat="1" applyFont="1" applyFill="1" applyBorder="1" applyAlignment="1">
      <alignment vertical="top"/>
    </xf>
    <xf numFmtId="164" fontId="1" fillId="0" borderId="0" xfId="1" applyNumberFormat="1" applyFont="1" applyFill="1" applyAlignment="1">
      <alignment vertical="top"/>
    </xf>
    <xf numFmtId="41" fontId="1" fillId="2" borderId="0" xfId="0" applyNumberFormat="1" applyFont="1" applyFill="1">
      <alignment vertical="top"/>
    </xf>
    <xf numFmtId="41" fontId="0" fillId="0" borderId="0" xfId="0" applyNumberFormat="1">
      <alignment vertical="top"/>
    </xf>
    <xf numFmtId="41" fontId="1" fillId="0" borderId="0" xfId="0" applyNumberFormat="1" applyFont="1">
      <alignment vertical="top"/>
    </xf>
    <xf numFmtId="41" fontId="1" fillId="2" borderId="0" xfId="0" applyNumberFormat="1" applyFont="1" applyFill="1" applyAlignment="1">
      <alignment vertical="center"/>
    </xf>
    <xf numFmtId="41" fontId="1" fillId="0" borderId="0" xfId="0" applyNumberFormat="1" applyFont="1" applyAlignment="1">
      <alignment vertical="center"/>
    </xf>
    <xf numFmtId="164" fontId="2" fillId="2" borderId="4" xfId="1" applyNumberFormat="1" applyFont="1" applyFill="1" applyBorder="1" applyAlignment="1">
      <alignment vertical="top"/>
    </xf>
    <xf numFmtId="164" fontId="2" fillId="2" borderId="0" xfId="1" applyNumberFormat="1" applyFont="1" applyFill="1" applyAlignment="1">
      <alignment vertical="top"/>
    </xf>
    <xf numFmtId="41" fontId="0" fillId="2" borderId="0" xfId="0" applyNumberFormat="1" applyFill="1">
      <alignment vertical="top"/>
    </xf>
    <xf numFmtId="41" fontId="1" fillId="0" borderId="2" xfId="0" applyNumberFormat="1" applyFont="1" applyBorder="1">
      <alignment vertical="top"/>
    </xf>
    <xf numFmtId="164" fontId="1" fillId="2" borderId="3" xfId="1" applyNumberFormat="1" applyFont="1" applyFill="1" applyBorder="1" applyAlignment="1">
      <alignment vertical="top"/>
    </xf>
    <xf numFmtId="0" fontId="1" fillId="2" borderId="0" xfId="0" applyFont="1" applyFill="1" applyAlignment="1">
      <alignment horizontal="left" vertical="top" wrapText="1" indent="1"/>
    </xf>
    <xf numFmtId="164" fontId="2" fillId="2" borderId="3" xfId="1" applyNumberFormat="1" applyFont="1" applyFill="1" applyBorder="1" applyAlignment="1">
      <alignment vertical="top"/>
    </xf>
    <xf numFmtId="166" fontId="1" fillId="2" borderId="0" xfId="2" applyNumberFormat="1" applyFont="1" applyFill="1" applyAlignment="1">
      <alignment vertical="top"/>
    </xf>
    <xf numFmtId="166" fontId="1" fillId="0" borderId="0" xfId="2" applyNumberFormat="1" applyFont="1" applyFill="1" applyAlignment="1">
      <alignment vertical="top"/>
    </xf>
    <xf numFmtId="166" fontId="1" fillId="2" borderId="2" xfId="2" applyNumberFormat="1" applyFont="1" applyFill="1" applyBorder="1" applyAlignment="1">
      <alignment vertical="top"/>
    </xf>
    <xf numFmtId="166" fontId="0" fillId="0" borderId="0" xfId="2" applyNumberFormat="1" applyFont="1" applyFill="1" applyAlignment="1">
      <alignment vertical="top"/>
    </xf>
    <xf numFmtId="166" fontId="1" fillId="0" borderId="2" xfId="2" applyNumberFormat="1" applyFont="1" applyFill="1" applyBorder="1" applyAlignment="1">
      <alignment vertical="top"/>
    </xf>
    <xf numFmtId="166" fontId="0" fillId="2" borderId="0" xfId="2" applyNumberFormat="1" applyFont="1" applyFill="1" applyAlignment="1">
      <alignment vertical="top"/>
    </xf>
    <xf numFmtId="0" fontId="3" fillId="0" borderId="0" xfId="0" applyFont="1" applyAlignment="1">
      <alignment horizontal="left" vertical="top" inden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top" shrinkToFit="1"/>
    </xf>
    <xf numFmtId="0" fontId="1" fillId="0" borderId="0" xfId="0" applyFont="1" applyAlignment="1">
      <alignment horizontal="center" vertical="top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0"/>
  <sheetViews>
    <sheetView showGridLines="0" tabSelected="1" zoomScale="85" zoomScaleNormal="85" workbookViewId="0">
      <selection activeCell="A51" sqref="A51"/>
    </sheetView>
  </sheetViews>
  <sheetFormatPr defaultRowHeight="12.5" x14ac:dyDescent="0.25"/>
  <cols>
    <col min="1" max="1" width="95.81640625" bestFit="1" customWidth="1"/>
    <col min="2" max="2" width="12.08984375" customWidth="1"/>
    <col min="3" max="3" width="0.453125" customWidth="1"/>
    <col min="4" max="4" width="12.08984375" customWidth="1"/>
    <col min="5" max="5" width="0.453125" customWidth="1"/>
    <col min="6" max="6" width="12.08984375" customWidth="1"/>
    <col min="7" max="7" width="0.453125" customWidth="1"/>
    <col min="8" max="8" width="12.08984375" customWidth="1"/>
  </cols>
  <sheetData>
    <row r="1" spans="1:8" ht="13" x14ac:dyDescent="0.25">
      <c r="A1" s="56" t="s">
        <v>82</v>
      </c>
      <c r="B1" s="56"/>
      <c r="C1" s="56"/>
      <c r="D1" s="56"/>
      <c r="E1" s="56"/>
      <c r="F1" s="56"/>
      <c r="G1" s="56"/>
      <c r="H1" s="56"/>
    </row>
    <row r="2" spans="1:8" ht="13" x14ac:dyDescent="0.25">
      <c r="A2" s="56" t="s">
        <v>1</v>
      </c>
      <c r="B2" s="56"/>
      <c r="C2" s="56"/>
      <c r="D2" s="56"/>
      <c r="E2" s="56"/>
      <c r="F2" s="56"/>
      <c r="G2" s="56"/>
      <c r="H2" s="56"/>
    </row>
    <row r="3" spans="1:8" ht="13" x14ac:dyDescent="0.25">
      <c r="A3" s="56" t="s">
        <v>2</v>
      </c>
      <c r="B3" s="56"/>
      <c r="C3" s="56"/>
      <c r="D3" s="56"/>
      <c r="E3" s="56"/>
      <c r="F3" s="56"/>
      <c r="G3" s="56"/>
      <c r="H3" s="56"/>
    </row>
    <row r="4" spans="1:8" ht="13" x14ac:dyDescent="0.25">
      <c r="A4" s="56" t="s">
        <v>3</v>
      </c>
      <c r="B4" s="56"/>
      <c r="C4" s="56"/>
      <c r="D4" s="56"/>
      <c r="E4" s="56"/>
      <c r="F4" s="56"/>
      <c r="G4" s="56"/>
      <c r="H4" s="56"/>
    </row>
    <row r="6" spans="1:8" x14ac:dyDescent="0.25">
      <c r="A6" s="1" t="s">
        <v>0</v>
      </c>
      <c r="B6" s="59" t="s">
        <v>4</v>
      </c>
      <c r="C6" s="59"/>
      <c r="D6" s="59"/>
      <c r="E6" s="2"/>
      <c r="F6" s="59" t="s">
        <v>84</v>
      </c>
      <c r="G6" s="59"/>
      <c r="H6" s="59"/>
    </row>
    <row r="7" spans="1:8" x14ac:dyDescent="0.25">
      <c r="A7" s="1" t="s">
        <v>0</v>
      </c>
      <c r="B7" s="57" t="s">
        <v>83</v>
      </c>
      <c r="C7" s="57"/>
      <c r="D7" s="57"/>
      <c r="E7" s="2"/>
      <c r="F7" s="57" t="s">
        <v>83</v>
      </c>
      <c r="G7" s="57"/>
      <c r="H7" s="57"/>
    </row>
    <row r="8" spans="1:8" x14ac:dyDescent="0.25">
      <c r="A8" s="1" t="s">
        <v>0</v>
      </c>
      <c r="B8" s="3">
        <v>2025</v>
      </c>
      <c r="C8" s="2"/>
      <c r="D8" s="3">
        <v>2024</v>
      </c>
      <c r="E8" s="2"/>
      <c r="F8" s="3">
        <v>2025</v>
      </c>
      <c r="G8" s="2"/>
      <c r="H8" s="3">
        <v>2024</v>
      </c>
    </row>
    <row r="9" spans="1:8" x14ac:dyDescent="0.25">
      <c r="A9" s="5" t="s">
        <v>5</v>
      </c>
      <c r="B9" s="32">
        <v>249</v>
      </c>
      <c r="C9" s="33"/>
      <c r="D9" s="32">
        <v>294</v>
      </c>
      <c r="E9" s="33"/>
      <c r="F9" s="32">
        <v>1188</v>
      </c>
      <c r="G9" s="33"/>
      <c r="H9" s="32">
        <v>1230</v>
      </c>
    </row>
    <row r="10" spans="1:8" x14ac:dyDescent="0.25">
      <c r="A10" s="1" t="s">
        <v>6</v>
      </c>
      <c r="B10" s="26"/>
      <c r="C10" s="26"/>
      <c r="D10" s="26"/>
      <c r="E10" s="26"/>
      <c r="F10" s="26"/>
      <c r="G10" s="26"/>
      <c r="H10" s="26"/>
    </row>
    <row r="11" spans="1:8" x14ac:dyDescent="0.25">
      <c r="A11" s="7" t="s">
        <v>7</v>
      </c>
      <c r="B11" s="25">
        <v>136</v>
      </c>
      <c r="C11" s="25"/>
      <c r="D11" s="25">
        <v>115</v>
      </c>
      <c r="E11" s="25"/>
      <c r="F11" s="25">
        <v>498</v>
      </c>
      <c r="G11" s="25"/>
      <c r="H11" s="25">
        <v>504</v>
      </c>
    </row>
    <row r="12" spans="1:8" x14ac:dyDescent="0.25">
      <c r="A12" s="9" t="s">
        <v>8</v>
      </c>
      <c r="B12" s="27">
        <v>145</v>
      </c>
      <c r="C12" s="27"/>
      <c r="D12" s="27">
        <v>139</v>
      </c>
      <c r="E12" s="27"/>
      <c r="F12" s="27">
        <v>564</v>
      </c>
      <c r="G12" s="27"/>
      <c r="H12" s="27">
        <v>550</v>
      </c>
    </row>
    <row r="13" spans="1:8" x14ac:dyDescent="0.25">
      <c r="A13" s="7" t="s">
        <v>85</v>
      </c>
      <c r="B13" s="25">
        <v>0</v>
      </c>
      <c r="C13" s="25"/>
      <c r="D13" s="25">
        <v>575</v>
      </c>
      <c r="E13" s="25"/>
      <c r="F13" s="25">
        <v>253</v>
      </c>
      <c r="G13" s="25"/>
      <c r="H13" s="25">
        <v>575</v>
      </c>
    </row>
    <row r="14" spans="1:8" x14ac:dyDescent="0.25">
      <c r="A14" s="9" t="s">
        <v>111</v>
      </c>
      <c r="B14" s="27">
        <v>17</v>
      </c>
      <c r="C14" s="27"/>
      <c r="D14" s="27">
        <v>18</v>
      </c>
      <c r="E14" s="27"/>
      <c r="F14" s="27">
        <v>68</v>
      </c>
      <c r="G14" s="27"/>
      <c r="H14" s="27">
        <v>73</v>
      </c>
    </row>
    <row r="15" spans="1:8" x14ac:dyDescent="0.25">
      <c r="A15" s="8" t="s">
        <v>86</v>
      </c>
      <c r="B15" s="24">
        <f>SUM(B11:B14)</f>
        <v>298</v>
      </c>
      <c r="C15" s="25"/>
      <c r="D15" s="24">
        <f>SUM(D11:D14)</f>
        <v>847</v>
      </c>
      <c r="E15" s="25"/>
      <c r="F15" s="24">
        <f>SUM(F11:F14)</f>
        <v>1383</v>
      </c>
      <c r="G15" s="25"/>
      <c r="H15" s="24">
        <f>SUM(H11:H14)</f>
        <v>1702</v>
      </c>
    </row>
    <row r="16" spans="1:8" x14ac:dyDescent="0.25">
      <c r="A16" s="1" t="s">
        <v>79</v>
      </c>
      <c r="B16" s="28">
        <v>0</v>
      </c>
      <c r="C16" s="27"/>
      <c r="D16" s="31">
        <v>0</v>
      </c>
      <c r="E16" s="27"/>
      <c r="F16" s="28">
        <v>9</v>
      </c>
      <c r="G16" s="27"/>
      <c r="H16" s="31">
        <v>13</v>
      </c>
    </row>
    <row r="17" spans="1:8" x14ac:dyDescent="0.25">
      <c r="A17" s="5" t="s">
        <v>94</v>
      </c>
      <c r="B17" s="24">
        <f>B9-B15+B16</f>
        <v>-49</v>
      </c>
      <c r="C17" s="25"/>
      <c r="D17" s="24">
        <f>D9-D15+D16</f>
        <v>-553</v>
      </c>
      <c r="E17" s="25"/>
      <c r="F17" s="24">
        <f>F9-F15+F16</f>
        <v>-186</v>
      </c>
      <c r="G17" s="25"/>
      <c r="H17" s="24">
        <f>H9-H15+H16</f>
        <v>-459</v>
      </c>
    </row>
    <row r="18" spans="1:8" x14ac:dyDescent="0.25">
      <c r="A18" s="1" t="s">
        <v>9</v>
      </c>
      <c r="B18" s="26"/>
      <c r="C18" s="26"/>
      <c r="D18" s="26"/>
      <c r="E18" s="26"/>
      <c r="F18" s="26"/>
      <c r="G18" s="26"/>
      <c r="H18" s="26"/>
    </row>
    <row r="19" spans="1:8" x14ac:dyDescent="0.25">
      <c r="A19" s="7" t="s">
        <v>10</v>
      </c>
      <c r="B19" s="25">
        <v>-93</v>
      </c>
      <c r="C19" s="25"/>
      <c r="D19" s="25">
        <v>45</v>
      </c>
      <c r="E19" s="25"/>
      <c r="F19" s="25">
        <v>-437</v>
      </c>
      <c r="G19" s="25"/>
      <c r="H19" s="25">
        <v>-145</v>
      </c>
    </row>
    <row r="20" spans="1:8" x14ac:dyDescent="0.25">
      <c r="A20" s="9" t="s">
        <v>112</v>
      </c>
      <c r="B20" s="27">
        <v>13</v>
      </c>
      <c r="C20" s="27"/>
      <c r="D20" s="27">
        <v>13</v>
      </c>
      <c r="E20" s="27"/>
      <c r="F20" s="27">
        <v>127</v>
      </c>
      <c r="G20" s="27"/>
      <c r="H20" s="27">
        <v>85</v>
      </c>
    </row>
    <row r="21" spans="1:8" x14ac:dyDescent="0.25">
      <c r="A21" s="7" t="s">
        <v>95</v>
      </c>
      <c r="B21" s="25">
        <v>0</v>
      </c>
      <c r="C21" s="25"/>
      <c r="D21" s="25">
        <v>2</v>
      </c>
      <c r="E21" s="25"/>
      <c r="F21" s="25">
        <v>-3</v>
      </c>
      <c r="G21" s="25"/>
      <c r="H21" s="25">
        <v>18</v>
      </c>
    </row>
    <row r="22" spans="1:8" x14ac:dyDescent="0.25">
      <c r="A22" s="9" t="s">
        <v>87</v>
      </c>
      <c r="B22" s="27">
        <v>6</v>
      </c>
      <c r="C22" s="27"/>
      <c r="D22" s="27">
        <v>3</v>
      </c>
      <c r="E22" s="27"/>
      <c r="F22" s="27">
        <v>22</v>
      </c>
      <c r="G22" s="27"/>
      <c r="H22" s="27">
        <v>47</v>
      </c>
    </row>
    <row r="23" spans="1:8" x14ac:dyDescent="0.25">
      <c r="A23" s="8" t="s">
        <v>88</v>
      </c>
      <c r="B23" s="24">
        <f>SUM(B19:B22)</f>
        <v>-74</v>
      </c>
      <c r="C23" s="25"/>
      <c r="D23" s="24">
        <f>SUM(D19:D22)</f>
        <v>63</v>
      </c>
      <c r="E23" s="25"/>
      <c r="F23" s="24">
        <f>SUM(F19:F22)</f>
        <v>-291</v>
      </c>
      <c r="G23" s="25"/>
      <c r="H23" s="24">
        <f>SUM(H19:H22)</f>
        <v>5</v>
      </c>
    </row>
    <row r="24" spans="1:8" x14ac:dyDescent="0.25">
      <c r="A24" s="1" t="s">
        <v>96</v>
      </c>
      <c r="B24" s="27">
        <f>B17+B23</f>
        <v>-123</v>
      </c>
      <c r="C24" s="27"/>
      <c r="D24" s="27">
        <f>D17+D23</f>
        <v>-490</v>
      </c>
      <c r="E24" s="27"/>
      <c r="F24" s="27">
        <f>F17+F23</f>
        <v>-477</v>
      </c>
      <c r="G24" s="27"/>
      <c r="H24" s="27">
        <f>H17+H23</f>
        <v>-454</v>
      </c>
    </row>
    <row r="25" spans="1:8" x14ac:dyDescent="0.25">
      <c r="A25" s="5" t="s">
        <v>97</v>
      </c>
      <c r="B25" s="29">
        <v>-42</v>
      </c>
      <c r="C25" s="25"/>
      <c r="D25" s="29">
        <v>-82</v>
      </c>
      <c r="E25" s="25"/>
      <c r="F25" s="29">
        <v>-78</v>
      </c>
      <c r="G25" s="25"/>
      <c r="H25" s="29">
        <v>-42</v>
      </c>
    </row>
    <row r="26" spans="1:8" x14ac:dyDescent="0.25">
      <c r="A26" s="1" t="s">
        <v>98</v>
      </c>
      <c r="B26" s="27">
        <f>B24-B25</f>
        <v>-81</v>
      </c>
      <c r="C26" s="27"/>
      <c r="D26" s="27">
        <f>D24-D25</f>
        <v>-408</v>
      </c>
      <c r="E26" s="27"/>
      <c r="F26" s="27">
        <f>F24-F25</f>
        <v>-399</v>
      </c>
      <c r="G26" s="27"/>
      <c r="H26" s="27">
        <f>H24-H25</f>
        <v>-412</v>
      </c>
    </row>
    <row r="27" spans="1:8" x14ac:dyDescent="0.25">
      <c r="A27" s="5" t="s">
        <v>113</v>
      </c>
      <c r="B27" s="29">
        <v>0</v>
      </c>
      <c r="C27" s="25"/>
      <c r="D27" s="29">
        <v>-12</v>
      </c>
      <c r="E27" s="25"/>
      <c r="F27" s="29">
        <v>-37</v>
      </c>
      <c r="G27" s="25"/>
      <c r="H27" s="29">
        <v>1</v>
      </c>
    </row>
    <row r="28" spans="1:8" x14ac:dyDescent="0.25">
      <c r="A28" s="1" t="s">
        <v>114</v>
      </c>
      <c r="B28" s="27">
        <f>B26+B27</f>
        <v>-81</v>
      </c>
      <c r="C28" s="27"/>
      <c r="D28" s="27">
        <f>D26+D27</f>
        <v>-420</v>
      </c>
      <c r="E28" s="27"/>
      <c r="F28" s="27">
        <f>F26+F27</f>
        <v>-436</v>
      </c>
      <c r="G28" s="27"/>
      <c r="H28" s="27">
        <f>H26+H27</f>
        <v>-411</v>
      </c>
    </row>
    <row r="29" spans="1:8" x14ac:dyDescent="0.25">
      <c r="A29" s="5" t="s">
        <v>115</v>
      </c>
      <c r="B29" s="25">
        <v>110</v>
      </c>
      <c r="C29" s="25"/>
      <c r="D29" s="25">
        <v>305</v>
      </c>
      <c r="E29" s="25"/>
      <c r="F29" s="25">
        <v>408</v>
      </c>
      <c r="G29" s="25"/>
      <c r="H29" s="25">
        <v>388</v>
      </c>
    </row>
    <row r="30" spans="1:8" ht="13" thickBot="1" x14ac:dyDescent="0.3">
      <c r="A30" s="1" t="s">
        <v>91</v>
      </c>
      <c r="B30" s="34">
        <f>B28+B29</f>
        <v>29</v>
      </c>
      <c r="C30" s="35"/>
      <c r="D30" s="34">
        <f>D28+D29</f>
        <v>-115</v>
      </c>
      <c r="E30" s="35"/>
      <c r="F30" s="34">
        <f>F28+F29</f>
        <v>-28</v>
      </c>
      <c r="G30" s="35"/>
      <c r="H30" s="34">
        <f>H28+H29</f>
        <v>-23</v>
      </c>
    </row>
    <row r="31" spans="1:8" ht="13" thickTop="1" x14ac:dyDescent="0.25">
      <c r="A31" s="6"/>
      <c r="B31" s="30"/>
      <c r="C31" s="30"/>
      <c r="D31" s="30"/>
      <c r="E31" s="30"/>
      <c r="F31" s="30"/>
      <c r="G31" s="30"/>
      <c r="H31" s="30"/>
    </row>
    <row r="32" spans="1:8" ht="14.5" x14ac:dyDescent="0.25">
      <c r="A32" s="1" t="s">
        <v>92</v>
      </c>
      <c r="B32" s="26"/>
      <c r="C32" s="26"/>
      <c r="D32" s="26"/>
      <c r="E32" s="26"/>
      <c r="F32" s="26"/>
      <c r="G32" s="26"/>
      <c r="H32" s="26"/>
    </row>
    <row r="33" spans="1:8" x14ac:dyDescent="0.25">
      <c r="A33" s="7" t="s">
        <v>11</v>
      </c>
      <c r="B33" s="19">
        <v>0.3</v>
      </c>
      <c r="C33" s="19"/>
      <c r="D33" s="19">
        <v>-1.1399999999999999</v>
      </c>
      <c r="E33" s="19"/>
      <c r="F33" s="19">
        <v>-7.0000000000000007E-2</v>
      </c>
      <c r="G33" s="19"/>
      <c r="H33" s="19">
        <v>-0.13</v>
      </c>
    </row>
    <row r="34" spans="1:8" x14ac:dyDescent="0.25">
      <c r="A34" s="9" t="s">
        <v>12</v>
      </c>
      <c r="B34" s="21">
        <v>0</v>
      </c>
      <c r="C34" s="21"/>
      <c r="D34" s="21">
        <v>-0.08</v>
      </c>
      <c r="E34" s="21"/>
      <c r="F34" s="21">
        <v>-0.23</v>
      </c>
      <c r="G34" s="21"/>
      <c r="H34" s="21">
        <v>-0.12</v>
      </c>
    </row>
    <row r="35" spans="1:8" ht="13" thickBot="1" x14ac:dyDescent="0.3">
      <c r="A35" s="8" t="s">
        <v>93</v>
      </c>
      <c r="B35" s="20">
        <f>B33+B34</f>
        <v>0.3</v>
      </c>
      <c r="C35" s="19"/>
      <c r="D35" s="20">
        <f>D33+D34</f>
        <v>-1.22</v>
      </c>
      <c r="E35" s="19"/>
      <c r="F35" s="20">
        <f>F33+F34</f>
        <v>-0.30000000000000004</v>
      </c>
      <c r="G35" s="19"/>
      <c r="H35" s="20">
        <f>H33+H34</f>
        <v>-0.25</v>
      </c>
    </row>
    <row r="36" spans="1:8" ht="13" thickTop="1" x14ac:dyDescent="0.25">
      <c r="A36" s="1" t="s">
        <v>89</v>
      </c>
      <c r="B36" s="23">
        <v>94</v>
      </c>
      <c r="C36" s="23"/>
      <c r="D36" s="23">
        <v>93.5</v>
      </c>
      <c r="E36" s="23"/>
      <c r="F36" s="23">
        <v>93.9</v>
      </c>
      <c r="G36" s="23"/>
      <c r="H36" s="23">
        <v>93.5</v>
      </c>
    </row>
    <row r="37" spans="1:8" x14ac:dyDescent="0.25">
      <c r="A37" s="5" t="s">
        <v>90</v>
      </c>
      <c r="B37" s="22">
        <v>94</v>
      </c>
      <c r="C37" s="22"/>
      <c r="D37" s="22">
        <v>93.5</v>
      </c>
      <c r="E37" s="22"/>
      <c r="F37" s="22">
        <v>93.9</v>
      </c>
      <c r="G37" s="22"/>
      <c r="H37" s="22">
        <v>93.5</v>
      </c>
    </row>
    <row r="38" spans="1:8" x14ac:dyDescent="0.25">
      <c r="A38" s="1" t="s">
        <v>13</v>
      </c>
    </row>
    <row r="39" spans="1:8" x14ac:dyDescent="0.25">
      <c r="A39" s="4" t="s">
        <v>76</v>
      </c>
    </row>
    <row r="41" spans="1:8" ht="13" x14ac:dyDescent="0.25">
      <c r="A41" s="56" t="s">
        <v>82</v>
      </c>
      <c r="B41" s="56"/>
      <c r="C41" s="56"/>
      <c r="D41" s="56"/>
      <c r="E41" s="56"/>
      <c r="F41" s="56"/>
      <c r="G41" s="56"/>
      <c r="H41" s="56"/>
    </row>
    <row r="42" spans="1:8" ht="13" x14ac:dyDescent="0.25">
      <c r="A42" s="58" t="s">
        <v>132</v>
      </c>
      <c r="B42" s="58"/>
      <c r="C42" s="58"/>
      <c r="D42" s="58"/>
      <c r="E42" s="58"/>
      <c r="F42" s="58"/>
      <c r="G42" s="58"/>
      <c r="H42" s="58"/>
    </row>
    <row r="43" spans="1:8" ht="13" x14ac:dyDescent="0.25">
      <c r="A43" s="58" t="s">
        <v>14</v>
      </c>
      <c r="B43" s="58"/>
      <c r="C43" s="58"/>
      <c r="D43" s="58"/>
      <c r="E43" s="58"/>
      <c r="F43" s="58"/>
      <c r="G43" s="58"/>
      <c r="H43" s="58"/>
    </row>
    <row r="44" spans="1:8" x14ac:dyDescent="0.25">
      <c r="A44" s="1" t="s">
        <v>0</v>
      </c>
      <c r="B44" s="59" t="s">
        <v>4</v>
      </c>
      <c r="C44" s="59"/>
      <c r="D44" s="59"/>
      <c r="E44" s="2"/>
      <c r="F44" s="59" t="s">
        <v>84</v>
      </c>
      <c r="G44" s="59"/>
      <c r="H44" s="59"/>
    </row>
    <row r="45" spans="1:8" x14ac:dyDescent="0.25">
      <c r="A45" s="1" t="s">
        <v>0</v>
      </c>
      <c r="B45" s="57" t="s">
        <v>83</v>
      </c>
      <c r="C45" s="57"/>
      <c r="D45" s="57"/>
      <c r="E45" s="2"/>
      <c r="F45" s="57" t="s">
        <v>83</v>
      </c>
      <c r="G45" s="57"/>
      <c r="H45" s="57"/>
    </row>
    <row r="46" spans="1:8" x14ac:dyDescent="0.25">
      <c r="A46" s="1" t="s">
        <v>0</v>
      </c>
      <c r="B46" s="3">
        <v>2025</v>
      </c>
      <c r="C46" s="2"/>
      <c r="D46" s="3">
        <v>2024</v>
      </c>
      <c r="E46" s="2"/>
      <c r="F46" s="3">
        <v>2025</v>
      </c>
      <c r="G46" s="2"/>
      <c r="H46" s="3">
        <v>2024</v>
      </c>
    </row>
    <row r="47" spans="1:8" x14ac:dyDescent="0.25">
      <c r="A47" s="5" t="s">
        <v>116</v>
      </c>
      <c r="B47" s="33">
        <v>-81</v>
      </c>
      <c r="C47" s="33"/>
      <c r="D47" s="33">
        <v>-420</v>
      </c>
      <c r="E47" s="33"/>
      <c r="F47" s="33">
        <v>-436</v>
      </c>
      <c r="G47" s="33"/>
      <c r="H47" s="33">
        <v>-411</v>
      </c>
    </row>
    <row r="48" spans="1:8" x14ac:dyDescent="0.25">
      <c r="A48" s="1" t="s">
        <v>15</v>
      </c>
      <c r="B48" s="37"/>
      <c r="C48" s="37"/>
      <c r="D48" s="37"/>
      <c r="E48" s="37"/>
      <c r="F48" s="37"/>
      <c r="G48" s="37"/>
      <c r="H48" s="37"/>
    </row>
    <row r="49" spans="1:8" x14ac:dyDescent="0.25">
      <c r="A49" s="7" t="s">
        <v>8</v>
      </c>
      <c r="B49" s="36">
        <v>145</v>
      </c>
      <c r="C49" s="36"/>
      <c r="D49" s="36">
        <v>139</v>
      </c>
      <c r="E49" s="36"/>
      <c r="F49" s="36">
        <v>564</v>
      </c>
      <c r="G49" s="36"/>
      <c r="H49" s="36">
        <v>550</v>
      </c>
    </row>
    <row r="50" spans="1:8" x14ac:dyDescent="0.25">
      <c r="A50" s="9" t="s">
        <v>10</v>
      </c>
      <c r="B50" s="38">
        <v>93</v>
      </c>
      <c r="C50" s="38"/>
      <c r="D50" s="38">
        <v>-45</v>
      </c>
      <c r="E50" s="38"/>
      <c r="F50" s="38">
        <v>437</v>
      </c>
      <c r="G50" s="38"/>
      <c r="H50" s="38">
        <v>145</v>
      </c>
    </row>
    <row r="51" spans="1:8" x14ac:dyDescent="0.25">
      <c r="A51" s="7" t="s">
        <v>135</v>
      </c>
      <c r="B51" s="36">
        <v>-42</v>
      </c>
      <c r="C51" s="36"/>
      <c r="D51" s="36">
        <v>-82</v>
      </c>
      <c r="E51" s="36"/>
      <c r="F51" s="36">
        <v>-78</v>
      </c>
      <c r="G51" s="36"/>
      <c r="H51" s="36">
        <v>-42</v>
      </c>
    </row>
    <row r="52" spans="1:8" x14ac:dyDescent="0.25">
      <c r="A52" s="9" t="s">
        <v>85</v>
      </c>
      <c r="B52" s="38">
        <v>0</v>
      </c>
      <c r="C52" s="38"/>
      <c r="D52" s="38">
        <v>575</v>
      </c>
      <c r="E52" s="38"/>
      <c r="F52" s="38">
        <v>253</v>
      </c>
      <c r="G52" s="38"/>
      <c r="H52" s="38">
        <v>575</v>
      </c>
    </row>
    <row r="53" spans="1:8" x14ac:dyDescent="0.25">
      <c r="A53" s="7" t="s">
        <v>117</v>
      </c>
      <c r="B53" s="36">
        <v>261</v>
      </c>
      <c r="C53" s="36"/>
      <c r="D53" s="36">
        <v>254</v>
      </c>
      <c r="E53" s="36"/>
      <c r="F53" s="36">
        <v>987</v>
      </c>
      <c r="G53" s="36"/>
      <c r="H53" s="36">
        <v>1019</v>
      </c>
    </row>
    <row r="54" spans="1:8" x14ac:dyDescent="0.25">
      <c r="A54" s="9" t="s">
        <v>100</v>
      </c>
      <c r="B54" s="38">
        <v>21</v>
      </c>
      <c r="C54" s="38"/>
      <c r="D54" s="38">
        <v>21</v>
      </c>
      <c r="E54" s="38"/>
      <c r="F54" s="38">
        <v>83</v>
      </c>
      <c r="G54" s="38"/>
      <c r="H54" s="38">
        <v>83</v>
      </c>
    </row>
    <row r="55" spans="1:8" x14ac:dyDescent="0.25">
      <c r="A55" s="46" t="s">
        <v>77</v>
      </c>
      <c r="B55" s="39">
        <v>-7</v>
      </c>
      <c r="C55" s="39"/>
      <c r="D55" s="39">
        <v>-5</v>
      </c>
      <c r="E55" s="39"/>
      <c r="F55" s="39">
        <v>-80</v>
      </c>
      <c r="G55" s="39"/>
      <c r="H55" s="39">
        <v>-60</v>
      </c>
    </row>
    <row r="56" spans="1:8" x14ac:dyDescent="0.25">
      <c r="A56" s="17" t="s">
        <v>81</v>
      </c>
      <c r="B56" s="40">
        <v>0</v>
      </c>
      <c r="C56" s="40"/>
      <c r="D56" s="38">
        <v>0</v>
      </c>
      <c r="E56" s="40"/>
      <c r="F56" s="40">
        <v>-9</v>
      </c>
      <c r="G56" s="40"/>
      <c r="H56" s="38">
        <v>-13</v>
      </c>
    </row>
    <row r="57" spans="1:8" x14ac:dyDescent="0.25">
      <c r="A57" s="7" t="s">
        <v>99</v>
      </c>
      <c r="B57" s="36">
        <v>0</v>
      </c>
      <c r="C57" s="36"/>
      <c r="D57" s="36">
        <v>-2</v>
      </c>
      <c r="E57" s="36"/>
      <c r="F57" s="36">
        <v>3</v>
      </c>
      <c r="G57" s="36"/>
      <c r="H57" s="36">
        <v>-18</v>
      </c>
    </row>
    <row r="58" spans="1:8" x14ac:dyDescent="0.25">
      <c r="A58" s="9" t="s">
        <v>134</v>
      </c>
      <c r="B58" s="38">
        <v>4</v>
      </c>
      <c r="C58" s="38"/>
      <c r="D58" s="38">
        <v>5</v>
      </c>
      <c r="E58" s="38"/>
      <c r="F58" s="38">
        <v>30</v>
      </c>
      <c r="G58" s="38"/>
      <c r="H58" s="38">
        <v>35</v>
      </c>
    </row>
    <row r="59" spans="1:8" x14ac:dyDescent="0.25">
      <c r="A59" s="7" t="s">
        <v>16</v>
      </c>
      <c r="B59" s="36">
        <v>0</v>
      </c>
      <c r="C59" s="36"/>
      <c r="D59" s="36">
        <v>38</v>
      </c>
      <c r="E59" s="36"/>
      <c r="F59" s="36">
        <v>115</v>
      </c>
      <c r="G59" s="36"/>
      <c r="H59" s="36">
        <v>105</v>
      </c>
    </row>
    <row r="60" spans="1:8" x14ac:dyDescent="0.25">
      <c r="A60" s="9" t="s">
        <v>27</v>
      </c>
      <c r="B60" s="38">
        <v>2</v>
      </c>
      <c r="C60" s="38"/>
      <c r="D60" s="38">
        <v>5</v>
      </c>
      <c r="E60" s="38"/>
      <c r="F60" s="38">
        <v>9</v>
      </c>
      <c r="G60" s="38"/>
      <c r="H60" s="38">
        <v>-9</v>
      </c>
    </row>
    <row r="61" spans="1:8" s="18" customFormat="1" ht="13" x14ac:dyDescent="0.25">
      <c r="A61" s="11" t="s">
        <v>17</v>
      </c>
      <c r="B61" s="41">
        <f>SUM(B47:B60)</f>
        <v>396</v>
      </c>
      <c r="C61" s="42"/>
      <c r="D61" s="41">
        <f>SUM(D47:D60)</f>
        <v>483</v>
      </c>
      <c r="E61" s="42"/>
      <c r="F61" s="41">
        <f>SUM(F47:F60)</f>
        <v>1878</v>
      </c>
      <c r="G61" s="42"/>
      <c r="H61" s="41">
        <f>SUM(H47:H60)</f>
        <v>1959</v>
      </c>
    </row>
    <row r="62" spans="1:8" ht="14.5" x14ac:dyDescent="0.25">
      <c r="A62" s="9" t="s">
        <v>118</v>
      </c>
      <c r="B62" s="38">
        <v>-216</v>
      </c>
      <c r="C62" s="38"/>
      <c r="D62" s="38">
        <v>-241</v>
      </c>
      <c r="E62" s="38"/>
      <c r="F62" s="38">
        <v>-734</v>
      </c>
      <c r="G62" s="38"/>
      <c r="H62" s="38">
        <v>-817</v>
      </c>
    </row>
    <row r="63" spans="1:8" x14ac:dyDescent="0.25">
      <c r="A63" s="7" t="s">
        <v>18</v>
      </c>
      <c r="B63" s="36">
        <v>-44</v>
      </c>
      <c r="C63" s="36"/>
      <c r="D63" s="36">
        <v>-45</v>
      </c>
      <c r="E63" s="36"/>
      <c r="F63" s="36">
        <v>-262</v>
      </c>
      <c r="G63" s="36"/>
      <c r="H63" s="36">
        <v>-217</v>
      </c>
    </row>
    <row r="64" spans="1:8" x14ac:dyDescent="0.25">
      <c r="A64" s="9" t="s">
        <v>119</v>
      </c>
      <c r="B64" s="38">
        <v>-14</v>
      </c>
      <c r="C64" s="38"/>
      <c r="D64" s="38">
        <v>-26</v>
      </c>
      <c r="E64" s="38"/>
      <c r="F64" s="38">
        <v>-83</v>
      </c>
      <c r="G64" s="38"/>
      <c r="H64" s="38">
        <v>-92</v>
      </c>
    </row>
    <row r="65" spans="1:8" x14ac:dyDescent="0.25">
      <c r="A65" s="7" t="s">
        <v>120</v>
      </c>
      <c r="B65" s="36">
        <v>-5</v>
      </c>
      <c r="C65" s="36"/>
      <c r="D65" s="36">
        <v>-16</v>
      </c>
      <c r="E65" s="36"/>
      <c r="F65" s="36">
        <v>-33</v>
      </c>
      <c r="G65" s="36"/>
      <c r="H65" s="36">
        <v>-41</v>
      </c>
    </row>
    <row r="66" spans="1:8" x14ac:dyDescent="0.25">
      <c r="A66" s="9" t="s">
        <v>121</v>
      </c>
      <c r="B66" s="38">
        <v>-6</v>
      </c>
      <c r="C66" s="38"/>
      <c r="D66" s="38">
        <v>-3</v>
      </c>
      <c r="E66" s="38"/>
      <c r="F66" s="38">
        <v>-20</v>
      </c>
      <c r="G66" s="38"/>
      <c r="H66" s="38">
        <v>-10</v>
      </c>
    </row>
    <row r="67" spans="1:8" s="18" customFormat="1" ht="13.5" thickBot="1" x14ac:dyDescent="0.3">
      <c r="A67" s="11" t="s">
        <v>122</v>
      </c>
      <c r="B67" s="47">
        <f>SUM(B61:B66)</f>
        <v>111</v>
      </c>
      <c r="C67" s="42"/>
      <c r="D67" s="47">
        <f>SUM(D61:D66)</f>
        <v>152</v>
      </c>
      <c r="E67" s="42"/>
      <c r="F67" s="47">
        <f>SUM(F61:F66)</f>
        <v>746</v>
      </c>
      <c r="G67" s="42"/>
      <c r="H67" s="47">
        <f>SUM(H61:H66)</f>
        <v>782</v>
      </c>
    </row>
    <row r="68" spans="1:8" ht="13" thickTop="1" x14ac:dyDescent="0.25">
      <c r="A68" s="1" t="s">
        <v>13</v>
      </c>
    </row>
    <row r="69" spans="1:8" x14ac:dyDescent="0.25">
      <c r="A69" s="55" t="s">
        <v>133</v>
      </c>
      <c r="B69" s="55"/>
      <c r="C69" s="55"/>
      <c r="D69" s="55"/>
      <c r="E69" s="55"/>
      <c r="F69" s="55"/>
      <c r="G69" s="55"/>
      <c r="H69" s="55"/>
    </row>
    <row r="70" spans="1:8" x14ac:dyDescent="0.25">
      <c r="A70" s="55"/>
      <c r="B70" s="55"/>
      <c r="C70" s="55"/>
      <c r="D70" s="55"/>
      <c r="E70" s="55"/>
      <c r="F70" s="55"/>
      <c r="G70" s="55"/>
      <c r="H70" s="55"/>
    </row>
  </sheetData>
  <dataConsolidate/>
  <mergeCells count="16">
    <mergeCell ref="A69:H70"/>
    <mergeCell ref="A1:H1"/>
    <mergeCell ref="A2:H2"/>
    <mergeCell ref="A3:H3"/>
    <mergeCell ref="A4:H4"/>
    <mergeCell ref="F45:H45"/>
    <mergeCell ref="A42:H42"/>
    <mergeCell ref="A43:H43"/>
    <mergeCell ref="B44:D44"/>
    <mergeCell ref="F44:H44"/>
    <mergeCell ref="B45:D45"/>
    <mergeCell ref="B6:D6"/>
    <mergeCell ref="F6:H6"/>
    <mergeCell ref="F7:H7"/>
    <mergeCell ref="B7:D7"/>
    <mergeCell ref="A41:H4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9"/>
  <sheetViews>
    <sheetView showGridLines="0" workbookViewId="0">
      <selection activeCell="B48" sqref="B48"/>
    </sheetView>
  </sheetViews>
  <sheetFormatPr defaultRowHeight="12.5" x14ac:dyDescent="0.25"/>
  <cols>
    <col min="1" max="1" width="75.453125" customWidth="1"/>
    <col min="2" max="2" width="18" bestFit="1" customWidth="1"/>
    <col min="3" max="3" width="0.453125" customWidth="1"/>
    <col min="4" max="4" width="18" customWidth="1"/>
  </cols>
  <sheetData>
    <row r="1" spans="1:4" ht="13" x14ac:dyDescent="0.25">
      <c r="A1" s="56" t="s">
        <v>82</v>
      </c>
      <c r="B1" s="56"/>
      <c r="C1" s="56"/>
      <c r="D1" s="56"/>
    </row>
    <row r="2" spans="1:4" ht="13" x14ac:dyDescent="0.25">
      <c r="A2" s="56" t="s">
        <v>19</v>
      </c>
      <c r="B2" s="56"/>
      <c r="C2" s="56"/>
      <c r="D2" s="56"/>
    </row>
    <row r="3" spans="1:4" ht="13" x14ac:dyDescent="0.25">
      <c r="A3" s="56" t="s">
        <v>14</v>
      </c>
      <c r="B3" s="56"/>
      <c r="C3" s="56"/>
      <c r="D3" s="56"/>
    </row>
    <row r="4" spans="1:4" ht="13" x14ac:dyDescent="0.25">
      <c r="A4" s="56" t="s">
        <v>3</v>
      </c>
      <c r="B4" s="56"/>
      <c r="C4" s="56"/>
      <c r="D4" s="56"/>
    </row>
    <row r="5" spans="1:4" x14ac:dyDescent="0.25">
      <c r="A5" s="1" t="s">
        <v>0</v>
      </c>
      <c r="B5" s="57" t="s">
        <v>83</v>
      </c>
      <c r="C5" s="57"/>
      <c r="D5" s="57"/>
    </row>
    <row r="6" spans="1:4" x14ac:dyDescent="0.25">
      <c r="A6" s="1" t="s">
        <v>0</v>
      </c>
      <c r="B6" s="12">
        <v>2025</v>
      </c>
      <c r="C6" s="2"/>
      <c r="D6" s="12">
        <v>2024</v>
      </c>
    </row>
    <row r="7" spans="1:4" x14ac:dyDescent="0.25">
      <c r="A7" s="5" t="s">
        <v>20</v>
      </c>
      <c r="B7" s="6"/>
      <c r="C7" s="6"/>
      <c r="D7" s="6"/>
    </row>
    <row r="8" spans="1:4" x14ac:dyDescent="0.25">
      <c r="A8" s="1" t="s">
        <v>21</v>
      </c>
    </row>
    <row r="9" spans="1:4" x14ac:dyDescent="0.25">
      <c r="A9" s="7" t="s">
        <v>22</v>
      </c>
      <c r="B9" s="33">
        <v>960</v>
      </c>
      <c r="C9" s="48"/>
      <c r="D9" s="33">
        <v>283</v>
      </c>
    </row>
    <row r="10" spans="1:4" x14ac:dyDescent="0.25">
      <c r="A10" s="9" t="s">
        <v>23</v>
      </c>
      <c r="B10" s="49">
        <v>102</v>
      </c>
      <c r="C10" s="49"/>
      <c r="D10" s="49">
        <v>105</v>
      </c>
    </row>
    <row r="11" spans="1:4" x14ac:dyDescent="0.25">
      <c r="A11" s="7" t="s">
        <v>24</v>
      </c>
      <c r="B11" s="48">
        <v>93</v>
      </c>
      <c r="C11" s="48"/>
      <c r="D11" s="48">
        <v>86</v>
      </c>
    </row>
    <row r="12" spans="1:4" x14ac:dyDescent="0.25">
      <c r="A12" s="9" t="s">
        <v>25</v>
      </c>
      <c r="B12" s="49">
        <v>43</v>
      </c>
      <c r="C12" s="49"/>
      <c r="D12" s="49">
        <v>148</v>
      </c>
    </row>
    <row r="13" spans="1:4" x14ac:dyDescent="0.25">
      <c r="A13" s="7" t="s">
        <v>26</v>
      </c>
      <c r="B13" s="48">
        <v>103</v>
      </c>
      <c r="C13" s="48"/>
      <c r="D13" s="48">
        <v>108</v>
      </c>
    </row>
    <row r="14" spans="1:4" x14ac:dyDescent="0.25">
      <c r="A14" s="9" t="s">
        <v>27</v>
      </c>
      <c r="B14" s="49">
        <v>121</v>
      </c>
      <c r="C14" s="49"/>
      <c r="D14" s="49">
        <v>130</v>
      </c>
    </row>
    <row r="15" spans="1:4" x14ac:dyDescent="0.25">
      <c r="A15" s="8" t="s">
        <v>28</v>
      </c>
      <c r="B15" s="50">
        <f>SUM(B9:B14)</f>
        <v>1422</v>
      </c>
      <c r="C15" s="48"/>
      <c r="D15" s="50">
        <f>SUM(D9:D14)</f>
        <v>860</v>
      </c>
    </row>
    <row r="16" spans="1:4" x14ac:dyDescent="0.25">
      <c r="A16" s="1" t="s">
        <v>29</v>
      </c>
      <c r="B16" s="51"/>
      <c r="C16" s="51"/>
      <c r="D16" s="51"/>
    </row>
    <row r="17" spans="1:4" x14ac:dyDescent="0.25">
      <c r="A17" s="7" t="s">
        <v>101</v>
      </c>
      <c r="B17" s="48">
        <v>15366</v>
      </c>
      <c r="C17" s="48"/>
      <c r="D17" s="48">
        <v>14555</v>
      </c>
    </row>
    <row r="18" spans="1:4" x14ac:dyDescent="0.25">
      <c r="A18" s="9" t="s">
        <v>102</v>
      </c>
      <c r="B18" s="49">
        <v>1648</v>
      </c>
      <c r="C18" s="49"/>
      <c r="D18" s="49">
        <v>1817</v>
      </c>
    </row>
    <row r="19" spans="1:4" x14ac:dyDescent="0.25">
      <c r="A19" s="7" t="s">
        <v>30</v>
      </c>
      <c r="B19" s="48">
        <v>0</v>
      </c>
      <c r="C19" s="48"/>
      <c r="D19" s="48">
        <v>253</v>
      </c>
    </row>
    <row r="20" spans="1:4" x14ac:dyDescent="0.25">
      <c r="A20" s="9" t="s">
        <v>31</v>
      </c>
      <c r="B20" s="49">
        <v>625</v>
      </c>
      <c r="C20" s="49"/>
      <c r="D20" s="49">
        <v>631</v>
      </c>
    </row>
    <row r="21" spans="1:4" x14ac:dyDescent="0.25">
      <c r="A21" s="7" t="s">
        <v>123</v>
      </c>
      <c r="B21" s="48">
        <v>0</v>
      </c>
      <c r="C21" s="48"/>
      <c r="D21" s="48">
        <v>1153</v>
      </c>
    </row>
    <row r="22" spans="1:4" x14ac:dyDescent="0.25">
      <c r="A22" s="9" t="s">
        <v>27</v>
      </c>
      <c r="B22" s="49">
        <v>534</v>
      </c>
      <c r="C22" s="49"/>
      <c r="D22" s="49">
        <v>1023</v>
      </c>
    </row>
    <row r="23" spans="1:4" x14ac:dyDescent="0.25">
      <c r="A23" s="8" t="s">
        <v>32</v>
      </c>
      <c r="B23" s="50">
        <f>SUM(B17:B22)</f>
        <v>18173</v>
      </c>
      <c r="C23" s="48"/>
      <c r="D23" s="50">
        <f>SUM(D17:D22)</f>
        <v>19432</v>
      </c>
    </row>
    <row r="24" spans="1:4" ht="13" thickBot="1" x14ac:dyDescent="0.3">
      <c r="A24" s="1" t="s">
        <v>33</v>
      </c>
      <c r="B24" s="34">
        <f>B15+B23</f>
        <v>19595</v>
      </c>
      <c r="C24" s="49"/>
      <c r="D24" s="34">
        <f>D15+D23</f>
        <v>20292</v>
      </c>
    </row>
    <row r="25" spans="1:4" ht="13" thickTop="1" x14ac:dyDescent="0.25">
      <c r="A25" s="5" t="s">
        <v>34</v>
      </c>
      <c r="B25" s="53"/>
      <c r="C25" s="53"/>
      <c r="D25" s="53"/>
    </row>
    <row r="26" spans="1:4" x14ac:dyDescent="0.25">
      <c r="A26" s="1" t="s">
        <v>35</v>
      </c>
      <c r="B26" s="51"/>
      <c r="C26" s="51"/>
      <c r="D26" s="51"/>
    </row>
    <row r="27" spans="1:4" x14ac:dyDescent="0.25">
      <c r="A27" s="7" t="s">
        <v>36</v>
      </c>
      <c r="B27" s="33">
        <v>58</v>
      </c>
      <c r="C27" s="48"/>
      <c r="D27" s="33">
        <v>65</v>
      </c>
    </row>
    <row r="28" spans="1:4" x14ac:dyDescent="0.25">
      <c r="A28" s="9" t="s">
        <v>37</v>
      </c>
      <c r="B28" s="49">
        <v>498</v>
      </c>
      <c r="C28" s="49"/>
      <c r="D28" s="49">
        <v>159</v>
      </c>
    </row>
    <row r="29" spans="1:4" x14ac:dyDescent="0.25">
      <c r="A29" s="7" t="s">
        <v>38</v>
      </c>
      <c r="B29" s="48">
        <v>762</v>
      </c>
      <c r="C29" s="48"/>
      <c r="D29" s="48">
        <v>705</v>
      </c>
    </row>
    <row r="30" spans="1:4" x14ac:dyDescent="0.25">
      <c r="A30" s="9" t="s">
        <v>39</v>
      </c>
      <c r="B30" s="49">
        <v>103</v>
      </c>
      <c r="C30" s="49"/>
      <c r="D30" s="49">
        <v>46</v>
      </c>
    </row>
    <row r="31" spans="1:4" x14ac:dyDescent="0.25">
      <c r="A31" s="7" t="s">
        <v>40</v>
      </c>
      <c r="B31" s="48">
        <v>29</v>
      </c>
      <c r="C31" s="48"/>
      <c r="D31" s="48">
        <v>32</v>
      </c>
    </row>
    <row r="32" spans="1:4" x14ac:dyDescent="0.25">
      <c r="A32" s="9" t="s">
        <v>27</v>
      </c>
      <c r="B32" s="49">
        <v>118</v>
      </c>
      <c r="C32" s="49"/>
      <c r="D32" s="49">
        <v>80</v>
      </c>
    </row>
    <row r="33" spans="1:4" x14ac:dyDescent="0.25">
      <c r="A33" s="8" t="s">
        <v>41</v>
      </c>
      <c r="B33" s="50">
        <f>SUM(B27:B32)</f>
        <v>1568</v>
      </c>
      <c r="C33" s="48"/>
      <c r="D33" s="50">
        <f>SUM(D27:D32)</f>
        <v>1087</v>
      </c>
    </row>
    <row r="34" spans="1:4" x14ac:dyDescent="0.25">
      <c r="A34" s="1" t="s">
        <v>42</v>
      </c>
      <c r="B34" s="51"/>
      <c r="C34" s="51"/>
      <c r="D34" s="51"/>
    </row>
    <row r="35" spans="1:4" x14ac:dyDescent="0.25">
      <c r="A35" s="7" t="s">
        <v>43</v>
      </c>
      <c r="B35" s="48">
        <v>5440</v>
      </c>
      <c r="C35" s="48"/>
      <c r="D35" s="48">
        <v>4609</v>
      </c>
    </row>
    <row r="36" spans="1:4" x14ac:dyDescent="0.25">
      <c r="A36" s="9" t="s">
        <v>44</v>
      </c>
      <c r="B36" s="49">
        <v>373</v>
      </c>
      <c r="C36" s="49"/>
      <c r="D36" s="49">
        <v>366</v>
      </c>
    </row>
    <row r="37" spans="1:4" x14ac:dyDescent="0.25">
      <c r="A37" s="7" t="s">
        <v>37</v>
      </c>
      <c r="B37" s="48">
        <v>93</v>
      </c>
      <c r="C37" s="48"/>
      <c r="D37" s="48">
        <v>43</v>
      </c>
    </row>
    <row r="38" spans="1:4" x14ac:dyDescent="0.25">
      <c r="A38" s="9" t="s">
        <v>103</v>
      </c>
      <c r="B38" s="49">
        <v>1034</v>
      </c>
      <c r="C38" s="49"/>
      <c r="D38" s="49">
        <v>1121</v>
      </c>
    </row>
    <row r="39" spans="1:4" x14ac:dyDescent="0.25">
      <c r="A39" s="7" t="s">
        <v>27</v>
      </c>
      <c r="B39" s="48">
        <v>188</v>
      </c>
      <c r="C39" s="48"/>
      <c r="D39" s="48">
        <v>200</v>
      </c>
    </row>
    <row r="40" spans="1:4" x14ac:dyDescent="0.25">
      <c r="A40" s="10" t="s">
        <v>45</v>
      </c>
      <c r="B40" s="52">
        <f>SUM(B35:B39)</f>
        <v>7128</v>
      </c>
      <c r="C40" s="49"/>
      <c r="D40" s="52">
        <f>SUM(D35:D39)</f>
        <v>6339</v>
      </c>
    </row>
    <row r="41" spans="1:4" x14ac:dyDescent="0.25">
      <c r="A41" s="5" t="s">
        <v>46</v>
      </c>
      <c r="B41" s="50">
        <f>B33+B40</f>
        <v>8696</v>
      </c>
      <c r="C41" s="48"/>
      <c r="D41" s="50">
        <f>D33+D40</f>
        <v>7426</v>
      </c>
    </row>
    <row r="42" spans="1:4" x14ac:dyDescent="0.25">
      <c r="A42" s="1" t="s">
        <v>47</v>
      </c>
      <c r="B42" s="51"/>
      <c r="C42" s="51"/>
      <c r="D42" s="51"/>
    </row>
    <row r="43" spans="1:4" x14ac:dyDescent="0.25">
      <c r="A43" s="5" t="s">
        <v>48</v>
      </c>
      <c r="B43" s="53"/>
      <c r="C43" s="53"/>
      <c r="D43" s="53"/>
    </row>
    <row r="44" spans="1:4" x14ac:dyDescent="0.25">
      <c r="A44" s="54" t="s">
        <v>131</v>
      </c>
      <c r="B44" s="49">
        <v>3195</v>
      </c>
      <c r="C44" s="49"/>
      <c r="D44" s="49">
        <v>3221</v>
      </c>
    </row>
    <row r="45" spans="1:4" x14ac:dyDescent="0.25">
      <c r="A45" s="7" t="s">
        <v>49</v>
      </c>
      <c r="B45" s="48">
        <v>-5</v>
      </c>
      <c r="C45" s="48"/>
      <c r="D45" s="48">
        <v>-6</v>
      </c>
    </row>
    <row r="46" spans="1:4" x14ac:dyDescent="0.25">
      <c r="A46" s="9" t="s">
        <v>50</v>
      </c>
      <c r="B46" s="49">
        <v>7709</v>
      </c>
      <c r="C46" s="49"/>
      <c r="D46" s="49">
        <v>9651</v>
      </c>
    </row>
    <row r="47" spans="1:4" x14ac:dyDescent="0.25">
      <c r="A47" s="5" t="s">
        <v>51</v>
      </c>
      <c r="B47" s="50">
        <f>SUM(B44:B46)</f>
        <v>10899</v>
      </c>
      <c r="C47" s="48"/>
      <c r="D47" s="50">
        <f>SUM(D44:D46)</f>
        <v>12866</v>
      </c>
    </row>
    <row r="48" spans="1:4" ht="13" thickBot="1" x14ac:dyDescent="0.3">
      <c r="A48" s="1" t="s">
        <v>52</v>
      </c>
      <c r="B48" s="34">
        <f>B41+B47</f>
        <v>19595</v>
      </c>
      <c r="C48" s="49"/>
      <c r="D48" s="34">
        <f>D41+D47</f>
        <v>20292</v>
      </c>
    </row>
    <row r="49" ht="13" thickTop="1" x14ac:dyDescent="0.25"/>
  </sheetData>
  <mergeCells count="5">
    <mergeCell ref="A1:D1"/>
    <mergeCell ref="A2:D2"/>
    <mergeCell ref="A3:D3"/>
    <mergeCell ref="A4:D4"/>
    <mergeCell ref="B5:D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1"/>
  <sheetViews>
    <sheetView showGridLines="0" workbookViewId="0">
      <selection activeCell="D49" sqref="D49"/>
    </sheetView>
  </sheetViews>
  <sheetFormatPr defaultRowHeight="12.5" x14ac:dyDescent="0.25"/>
  <cols>
    <col min="1" max="1" width="94" customWidth="1"/>
    <col min="2" max="2" width="15.08984375" customWidth="1"/>
    <col min="3" max="3" width="0.54296875" customWidth="1"/>
    <col min="4" max="4" width="15.08984375" customWidth="1"/>
  </cols>
  <sheetData>
    <row r="1" spans="1:4" ht="13" x14ac:dyDescent="0.25">
      <c r="A1" s="56" t="s">
        <v>82</v>
      </c>
      <c r="B1" s="56"/>
      <c r="C1" s="56"/>
      <c r="D1" s="56"/>
    </row>
    <row r="2" spans="1:4" ht="13" x14ac:dyDescent="0.25">
      <c r="A2" s="56" t="s">
        <v>53</v>
      </c>
      <c r="B2" s="56"/>
      <c r="C2" s="56"/>
      <c r="D2" s="56"/>
    </row>
    <row r="3" spans="1:4" ht="13" x14ac:dyDescent="0.25">
      <c r="A3" s="56" t="s">
        <v>14</v>
      </c>
      <c r="B3" s="56"/>
      <c r="C3" s="56"/>
      <c r="D3" s="56"/>
    </row>
    <row r="4" spans="1:4" ht="13" x14ac:dyDescent="0.25">
      <c r="A4" s="56" t="s">
        <v>3</v>
      </c>
      <c r="B4" s="56"/>
      <c r="C4" s="56"/>
      <c r="D4" s="56"/>
    </row>
    <row r="5" spans="1:4" x14ac:dyDescent="0.25">
      <c r="A5" s="1"/>
      <c r="B5" s="1"/>
      <c r="C5" s="1"/>
    </row>
    <row r="6" spans="1:4" x14ac:dyDescent="0.25">
      <c r="A6" s="1" t="s">
        <v>0</v>
      </c>
      <c r="B6" s="57" t="s">
        <v>104</v>
      </c>
      <c r="C6" s="57"/>
      <c r="D6" s="57"/>
    </row>
    <row r="7" spans="1:4" x14ac:dyDescent="0.25">
      <c r="A7" s="1" t="s">
        <v>0</v>
      </c>
      <c r="B7" s="12">
        <v>2025</v>
      </c>
      <c r="C7" s="1"/>
      <c r="D7" s="12">
        <v>2024</v>
      </c>
    </row>
    <row r="8" spans="1:4" x14ac:dyDescent="0.25">
      <c r="A8" s="5" t="s">
        <v>54</v>
      </c>
      <c r="B8" s="6"/>
      <c r="C8" s="6"/>
      <c r="D8" s="6"/>
    </row>
    <row r="9" spans="1:4" x14ac:dyDescent="0.25">
      <c r="A9" s="9" t="s">
        <v>116</v>
      </c>
      <c r="B9" s="35">
        <v>-436</v>
      </c>
      <c r="C9" s="35"/>
      <c r="D9" s="35">
        <v>-411</v>
      </c>
    </row>
    <row r="10" spans="1:4" x14ac:dyDescent="0.25">
      <c r="A10" s="7" t="s">
        <v>124</v>
      </c>
      <c r="B10" s="43"/>
      <c r="C10" s="43"/>
      <c r="D10" s="43"/>
    </row>
    <row r="11" spans="1:4" x14ac:dyDescent="0.25">
      <c r="A11" s="10" t="s">
        <v>8</v>
      </c>
      <c r="B11" s="38">
        <v>564</v>
      </c>
      <c r="C11" s="38"/>
      <c r="D11" s="38">
        <v>550</v>
      </c>
    </row>
    <row r="12" spans="1:4" x14ac:dyDescent="0.25">
      <c r="A12" s="8" t="s">
        <v>105</v>
      </c>
      <c r="B12" s="36">
        <v>83</v>
      </c>
      <c r="C12" s="36"/>
      <c r="D12" s="36">
        <v>82</v>
      </c>
    </row>
    <row r="13" spans="1:4" x14ac:dyDescent="0.25">
      <c r="A13" s="10" t="s">
        <v>55</v>
      </c>
      <c r="B13" s="38">
        <v>185</v>
      </c>
      <c r="C13" s="38"/>
      <c r="D13" s="38">
        <v>-91</v>
      </c>
    </row>
    <row r="14" spans="1:4" x14ac:dyDescent="0.25">
      <c r="A14" s="8" t="s">
        <v>56</v>
      </c>
      <c r="B14" s="36">
        <v>-42</v>
      </c>
      <c r="C14" s="36"/>
      <c r="D14" s="36">
        <v>1</v>
      </c>
    </row>
    <row r="15" spans="1:4" x14ac:dyDescent="0.25">
      <c r="A15" s="15" t="s">
        <v>78</v>
      </c>
      <c r="B15" s="38">
        <v>29</v>
      </c>
      <c r="C15" s="38"/>
      <c r="D15" s="38">
        <v>73</v>
      </c>
    </row>
    <row r="16" spans="1:4" x14ac:dyDescent="0.25">
      <c r="A16" s="13" t="s">
        <v>125</v>
      </c>
      <c r="B16" s="36">
        <v>16</v>
      </c>
      <c r="C16" s="36"/>
      <c r="D16" s="36">
        <v>3</v>
      </c>
    </row>
    <row r="17" spans="1:4" x14ac:dyDescent="0.25">
      <c r="A17" s="10" t="s">
        <v>80</v>
      </c>
      <c r="B17" s="38">
        <v>-9</v>
      </c>
      <c r="C17" s="38"/>
      <c r="D17" s="38">
        <v>-13</v>
      </c>
    </row>
    <row r="18" spans="1:4" x14ac:dyDescent="0.25">
      <c r="A18" s="8" t="s">
        <v>85</v>
      </c>
      <c r="B18" s="36">
        <v>253</v>
      </c>
      <c r="C18" s="36"/>
      <c r="D18" s="36">
        <v>575</v>
      </c>
    </row>
    <row r="19" spans="1:4" x14ac:dyDescent="0.25">
      <c r="A19" s="10" t="s">
        <v>87</v>
      </c>
      <c r="B19" s="38">
        <v>32</v>
      </c>
      <c r="C19" s="38"/>
      <c r="D19" s="38">
        <v>17</v>
      </c>
    </row>
    <row r="20" spans="1:4" x14ac:dyDescent="0.25">
      <c r="A20" s="8" t="s">
        <v>57</v>
      </c>
      <c r="B20" s="43"/>
      <c r="C20" s="43"/>
      <c r="D20" s="43"/>
    </row>
    <row r="21" spans="1:4" x14ac:dyDescent="0.25">
      <c r="A21" s="16" t="s">
        <v>58</v>
      </c>
      <c r="B21" s="38">
        <v>7</v>
      </c>
      <c r="C21" s="38"/>
      <c r="D21" s="38">
        <v>-17</v>
      </c>
    </row>
    <row r="22" spans="1:4" x14ac:dyDescent="0.25">
      <c r="A22" s="14" t="s">
        <v>59</v>
      </c>
      <c r="B22" s="36">
        <v>1</v>
      </c>
      <c r="C22" s="36"/>
      <c r="D22" s="36">
        <v>-13</v>
      </c>
    </row>
    <row r="23" spans="1:4" x14ac:dyDescent="0.25">
      <c r="A23" s="16" t="s">
        <v>60</v>
      </c>
      <c r="B23" s="38">
        <v>26</v>
      </c>
      <c r="C23" s="38"/>
      <c r="D23" s="38">
        <v>45</v>
      </c>
    </row>
    <row r="24" spans="1:4" x14ac:dyDescent="0.25">
      <c r="A24" s="14" t="s">
        <v>61</v>
      </c>
      <c r="B24" s="36">
        <v>30</v>
      </c>
      <c r="C24" s="36"/>
      <c r="D24" s="36">
        <v>-1</v>
      </c>
    </row>
    <row r="25" spans="1:4" x14ac:dyDescent="0.25">
      <c r="A25" s="1" t="s">
        <v>62</v>
      </c>
      <c r="B25" s="44">
        <f>SUM(B9:B24)</f>
        <v>739</v>
      </c>
      <c r="C25" s="38"/>
      <c r="D25" s="44">
        <f>SUM(D9:D24)</f>
        <v>800</v>
      </c>
    </row>
    <row r="26" spans="1:4" x14ac:dyDescent="0.25">
      <c r="A26" s="5" t="s">
        <v>63</v>
      </c>
      <c r="B26" s="43"/>
      <c r="C26" s="43"/>
      <c r="D26" s="43"/>
    </row>
    <row r="27" spans="1:4" x14ac:dyDescent="0.25">
      <c r="A27" s="9" t="s">
        <v>64</v>
      </c>
      <c r="B27" s="38">
        <v>-958</v>
      </c>
      <c r="C27" s="38"/>
      <c r="D27" s="38">
        <v>-241</v>
      </c>
    </row>
    <row r="28" spans="1:4" x14ac:dyDescent="0.25">
      <c r="A28" s="7" t="s">
        <v>126</v>
      </c>
      <c r="B28" s="36">
        <v>1139</v>
      </c>
      <c r="C28" s="36"/>
      <c r="D28" s="36">
        <v>0</v>
      </c>
    </row>
    <row r="29" spans="1:4" x14ac:dyDescent="0.25">
      <c r="A29" s="9" t="s">
        <v>107</v>
      </c>
      <c r="B29" s="38">
        <v>116</v>
      </c>
      <c r="C29" s="38"/>
      <c r="D29" s="38">
        <v>1384</v>
      </c>
    </row>
    <row r="30" spans="1:4" x14ac:dyDescent="0.25">
      <c r="A30" s="7" t="s">
        <v>127</v>
      </c>
      <c r="B30" s="36">
        <v>309</v>
      </c>
      <c r="C30" s="36"/>
      <c r="D30" s="36">
        <v>0</v>
      </c>
    </row>
    <row r="31" spans="1:4" x14ac:dyDescent="0.25">
      <c r="A31" s="9" t="s">
        <v>65</v>
      </c>
      <c r="B31" s="38">
        <v>0</v>
      </c>
      <c r="C31" s="38"/>
      <c r="D31" s="38">
        <v>66</v>
      </c>
    </row>
    <row r="32" spans="1:4" x14ac:dyDescent="0.25">
      <c r="A32" s="7" t="s">
        <v>87</v>
      </c>
      <c r="B32" s="36">
        <v>24</v>
      </c>
      <c r="C32" s="36"/>
      <c r="D32" s="36">
        <v>27</v>
      </c>
    </row>
    <row r="33" spans="1:4" x14ac:dyDescent="0.25">
      <c r="A33" s="1" t="s">
        <v>128</v>
      </c>
      <c r="B33" s="44">
        <f>SUM(B27:B32)</f>
        <v>630</v>
      </c>
      <c r="C33" s="38"/>
      <c r="D33" s="44">
        <f>SUM(D27:D32)</f>
        <v>1236</v>
      </c>
    </row>
    <row r="34" spans="1:4" x14ac:dyDescent="0.25">
      <c r="A34" s="5" t="s">
        <v>66</v>
      </c>
      <c r="B34" s="43"/>
      <c r="C34" s="43"/>
      <c r="D34" s="43"/>
    </row>
    <row r="35" spans="1:4" x14ac:dyDescent="0.25">
      <c r="A35" s="9" t="s">
        <v>106</v>
      </c>
      <c r="B35" s="38">
        <v>4</v>
      </c>
      <c r="C35" s="38"/>
      <c r="D35" s="38">
        <v>3</v>
      </c>
    </row>
    <row r="36" spans="1:4" x14ac:dyDescent="0.25">
      <c r="A36" s="7" t="s">
        <v>67</v>
      </c>
      <c r="B36" s="36">
        <v>3448</v>
      </c>
      <c r="C36" s="36"/>
      <c r="D36" s="36">
        <v>354</v>
      </c>
    </row>
    <row r="37" spans="1:4" x14ac:dyDescent="0.25">
      <c r="A37" s="9" t="s">
        <v>68</v>
      </c>
      <c r="B37" s="38">
        <v>-2503</v>
      </c>
      <c r="C37" s="38"/>
      <c r="D37" s="38">
        <v>-1345</v>
      </c>
    </row>
    <row r="38" spans="1:4" x14ac:dyDescent="0.25">
      <c r="A38" s="7" t="s">
        <v>69</v>
      </c>
      <c r="B38" s="36">
        <v>-73</v>
      </c>
      <c r="C38" s="36"/>
      <c r="D38" s="36">
        <v>-2</v>
      </c>
    </row>
    <row r="39" spans="1:4" x14ac:dyDescent="0.25">
      <c r="A39" s="9" t="s">
        <v>70</v>
      </c>
      <c r="B39" s="38">
        <v>50</v>
      </c>
      <c r="C39" s="38"/>
      <c r="D39" s="38">
        <v>63</v>
      </c>
    </row>
    <row r="40" spans="1:4" x14ac:dyDescent="0.25">
      <c r="A40" s="7" t="s">
        <v>71</v>
      </c>
      <c r="B40" s="36">
        <v>-421</v>
      </c>
      <c r="C40" s="36"/>
      <c r="D40" s="36">
        <v>-816</v>
      </c>
    </row>
    <row r="41" spans="1:4" x14ac:dyDescent="0.25">
      <c r="A41" s="9" t="s">
        <v>72</v>
      </c>
      <c r="B41" s="38">
        <v>-86</v>
      </c>
      <c r="C41" s="38"/>
      <c r="D41" s="38">
        <v>-92</v>
      </c>
    </row>
    <row r="42" spans="1:4" x14ac:dyDescent="0.25">
      <c r="A42" s="7" t="s">
        <v>73</v>
      </c>
      <c r="B42" s="36">
        <v>-1150</v>
      </c>
      <c r="C42" s="36"/>
      <c r="D42" s="36">
        <v>-254</v>
      </c>
    </row>
    <row r="43" spans="1:4" x14ac:dyDescent="0.25">
      <c r="A43" s="9" t="s">
        <v>74</v>
      </c>
      <c r="B43" s="38">
        <v>178</v>
      </c>
      <c r="C43" s="38"/>
      <c r="D43" s="38">
        <v>173</v>
      </c>
    </row>
    <row r="44" spans="1:4" x14ac:dyDescent="0.25">
      <c r="A44" s="7" t="s">
        <v>75</v>
      </c>
      <c r="B44" s="36">
        <v>-34</v>
      </c>
      <c r="C44" s="36"/>
      <c r="D44" s="36">
        <v>-59</v>
      </c>
    </row>
    <row r="45" spans="1:4" x14ac:dyDescent="0.25">
      <c r="A45" s="9" t="s">
        <v>129</v>
      </c>
      <c r="B45" s="38">
        <v>-75</v>
      </c>
      <c r="C45" s="38"/>
      <c r="D45" s="38">
        <v>-16</v>
      </c>
    </row>
    <row r="46" spans="1:4" x14ac:dyDescent="0.25">
      <c r="A46" s="7" t="s">
        <v>87</v>
      </c>
      <c r="B46" s="36">
        <v>-12</v>
      </c>
      <c r="C46" s="36"/>
      <c r="D46" s="36">
        <v>-11</v>
      </c>
    </row>
    <row r="47" spans="1:4" x14ac:dyDescent="0.25">
      <c r="A47" s="1" t="s">
        <v>108</v>
      </c>
      <c r="B47" s="44">
        <f>SUM(B35:B46)</f>
        <v>-674</v>
      </c>
      <c r="C47" s="38"/>
      <c r="D47" s="44">
        <f>SUM(D35:D46)</f>
        <v>-2002</v>
      </c>
    </row>
    <row r="48" spans="1:4" x14ac:dyDescent="0.25">
      <c r="A48" s="5" t="s">
        <v>130</v>
      </c>
      <c r="B48" s="36">
        <f>B25+B33+B47</f>
        <v>695</v>
      </c>
      <c r="C48" s="36"/>
      <c r="D48" s="36">
        <f>D25+D33+D47</f>
        <v>34</v>
      </c>
    </row>
    <row r="49" spans="1:4" x14ac:dyDescent="0.25">
      <c r="A49" s="1" t="s">
        <v>109</v>
      </c>
      <c r="B49" s="38">
        <v>328</v>
      </c>
      <c r="C49" s="38"/>
      <c r="D49" s="38">
        <v>294</v>
      </c>
    </row>
    <row r="50" spans="1:4" ht="13" thickBot="1" x14ac:dyDescent="0.3">
      <c r="A50" s="5" t="s">
        <v>110</v>
      </c>
      <c r="B50" s="45">
        <f>B48+B49</f>
        <v>1023</v>
      </c>
      <c r="C50" s="33"/>
      <c r="D50" s="45">
        <f>D48+D49</f>
        <v>328</v>
      </c>
    </row>
    <row r="51" spans="1:4" ht="13" thickTop="1" x14ac:dyDescent="0.25"/>
  </sheetData>
  <mergeCells count="5">
    <mergeCell ref="A1:D1"/>
    <mergeCell ref="A2:D2"/>
    <mergeCell ref="A3:D3"/>
    <mergeCell ref="A4:D4"/>
    <mergeCell ref="B6:D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INCOME_STATEMENT</vt:lpstr>
      <vt:lpstr>BALANCE_SHEET</vt:lpstr>
      <vt:lpstr>CASH_FLOW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Capen, Christie</dc:creator>
  <cp:lastModifiedBy>Meltzer, Samantha</cp:lastModifiedBy>
  <dcterms:created xsi:type="dcterms:W3CDTF">2024-07-28T00:27:17Z</dcterms:created>
  <dcterms:modified xsi:type="dcterms:W3CDTF">2026-02-23T15:23:19Z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{5EC13027-6207-489D-B2E7-13101E5C8B0F}</vt:lpwstr>
  </property>
</Properties>
</file>